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<sst xmlns="http://schemas.openxmlformats.org/spreadsheetml/2006/main" count="16" uniqueCount="16">
  <si>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N839KT</t>
  </si>
  <si>
    <t>INPUT</t>
  </si>
  <si>
    <t>WEIGHT (LBS.)</t>
  </si>
  <si>
    <t>MOMENT/100</t>
  </si>
  <si>
    <t>AIRCRAFT:</t>
  </si>
  <si>
    <t>FUEL (GA.):</t>
  </si>
  <si>
    <r>
      <t xml:space="preserve">GAS </t>
    </r>
    <r>
      <rPr>
        <sz val="10"/>
        <rFont val="Arial"/>
        <family val="2"/>
      </rPr>
      <t>(Gals.)</t>
    </r>
  </si>
  <si>
    <t>Usable</t>
  </si>
  <si>
    <t>PILOT &amp; CO (LBS.):</t>
  </si>
  <si>
    <t>REAR PASS. (LBS):</t>
  </si>
  <si>
    <t>BAGGAGE (LBS.):</t>
  </si>
  <si>
    <t>TOTAL:</t>
  </si>
  <si>
    <t>Maximum Weight = 2450</t>
  </si>
  <si>
    <t>Weight</t>
  </si>
  <si>
    <t>Min. M</t>
  </si>
  <si>
    <t>Max. 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</si>
</sst>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Calibri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2"/>
      <color indexed="10"/>
      <name val="Calibri"/>
      <family val="0"/>
    </font>
    <font>
      <sz val="12"/>
      <color indexed="8"/>
      <name val="Calibri"/>
      <family val="0"/>
    </font>
    <font>
      <sz val="18"/>
      <color indexed="54"/>
      <name val="Calibri Light"/>
      <family val="0"/>
    </font>
    <font>
      <b/>
      <sz val="15"/>
      <color indexed="54"/>
      <name val="Calibri"/>
      <family val="0"/>
    </font>
    <font>
      <sz val="12"/>
      <color indexed="17"/>
      <name val="Calibri"/>
      <family val="0"/>
    </font>
    <font>
      <b/>
      <sz val="12"/>
      <color indexed="53"/>
      <name val="Calibri"/>
      <family val="0"/>
    </font>
    <font>
      <b/>
      <sz val="11"/>
      <color indexed="54"/>
      <name val="Calibri"/>
      <family val="0"/>
    </font>
    <font>
      <sz val="12"/>
      <color indexed="62"/>
      <name val="Calibri"/>
      <family val="0"/>
    </font>
    <font>
      <b/>
      <sz val="12"/>
      <color indexed="8"/>
      <name val="Calibri"/>
      <family val="0"/>
    </font>
    <font>
      <b/>
      <sz val="12"/>
      <color indexed="63"/>
      <name val="Calibri"/>
      <family val="0"/>
    </font>
    <font>
      <sz val="12"/>
      <color indexed="16"/>
      <name val="Calibri"/>
      <family val="0"/>
    </font>
    <font>
      <sz val="12"/>
      <color indexed="9"/>
      <name val="Calibri"/>
      <family val="0"/>
    </font>
    <font>
      <sz val="12"/>
      <color indexed="60"/>
      <name val="Calibri"/>
      <family val="0"/>
    </font>
    <font>
      <sz val="12"/>
      <color indexed="53"/>
      <name val="Calibri"/>
      <family val="0"/>
    </font>
    <font>
      <i/>
      <sz val="12"/>
      <color indexed="23"/>
      <name val="Calibri"/>
      <family val="0"/>
    </font>
    <font>
      <b/>
      <sz val="13"/>
      <color indexed="54"/>
      <name val="Calibri"/>
      <family val="0"/>
    </font>
    <font>
      <b/>
      <sz val="12"/>
      <color indexed="9"/>
      <name val="Calibri"/>
      <family val="0"/>
    </font>
    <font>
      <b/>
      <sz val="12"/>
      <color indexed="8"/>
      <name val="Arial"/>
      <family val="0"/>
    </font>
    <font>
      <sz val="20"/>
      <color indexed="8"/>
      <name val="Arial"/>
      <family val="0"/>
    </font>
    <font>
      <sz val="12"/>
      <color indexed="8"/>
      <name val="Arial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2"/>
      <color rgb="FFFA7D00"/>
      <name val="Calibri"/>
      <family val="0"/>
    </font>
    <font>
      <sz val="12"/>
      <color rgb="FF9C5700"/>
      <name val="Calibri"/>
      <family val="0"/>
    </font>
    <font>
      <sz val="12"/>
      <color rgb="FF9C0006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b/>
      <sz val="11"/>
      <color theme="3"/>
      <name val="Calibri"/>
      <family val="0"/>
    </font>
    <font>
      <b/>
      <sz val="12"/>
      <color rgb="FFFA7D00"/>
      <name val="Calibri"/>
      <family val="0"/>
    </font>
    <font>
      <sz val="12"/>
      <color rgb="FF006100"/>
      <name val="Calibri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sz val="18"/>
      <color theme="3"/>
      <name val="Calibri Light"/>
      <family val="0"/>
    </font>
    <font>
      <sz val="12"/>
      <color rgb="FFFF0000"/>
      <name val="Calibri"/>
      <family val="0"/>
    </font>
    <font>
      <u val="single"/>
      <sz val="11"/>
      <color rgb="FF800080"/>
      <name val="Calibri"/>
      <family val="0"/>
    </font>
    <font>
      <b/>
      <sz val="13"/>
      <color theme="3"/>
      <name val="Calibri"/>
      <family val="0"/>
    </font>
    <font>
      <b/>
      <sz val="12"/>
      <color theme="0"/>
      <name val="Calibri"/>
      <family val="0"/>
    </font>
    <font>
      <u val="single"/>
      <sz val="11"/>
      <color rgb="FF0000FF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0" borderId="1" applyNumberFormat="0" applyFill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30" fillId="23" borderId="0" applyNumberFormat="0" applyBorder="0" applyAlignment="0" applyProtection="0"/>
    <xf numFmtId="0" fontId="26" fillId="24" borderId="0" applyNumberFormat="0" applyBorder="0" applyAlignment="0" applyProtection="0"/>
    <xf numFmtId="0" fontId="31" fillId="0" borderId="2" applyNumberFormat="0" applyFill="0" applyAlignment="0" applyProtection="0"/>
    <xf numFmtId="0" fontId="32" fillId="25" borderId="3" applyNumberFormat="0" applyAlignment="0" applyProtection="0"/>
    <xf numFmtId="44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0" fillId="27" borderId="4" applyNumberFormat="0" applyFont="0" applyAlignment="0" applyProtection="0"/>
    <xf numFmtId="0" fontId="33" fillId="28" borderId="5" applyNumberFormat="0" applyAlignment="0" applyProtection="0"/>
    <xf numFmtId="0" fontId="34" fillId="0" borderId="0" applyNumberFormat="0" applyFill="0" applyBorder="0" applyAlignment="0" applyProtection="0"/>
    <xf numFmtId="0" fontId="35" fillId="25" borderId="5" applyNumberFormat="0" applyAlignment="0" applyProtection="0"/>
    <xf numFmtId="0" fontId="36" fillId="29" borderId="0" applyNumberFormat="0" applyBorder="0" applyAlignment="0" applyProtection="0"/>
    <xf numFmtId="0" fontId="34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1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0" fontId="43" fillId="31" borderId="9" applyNumberFormat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Border="1" applyAlignment="1" applyProtection="1">
      <alignment horizontal="center"/>
      <protection/>
    </xf>
    <xf numFmtId="0" fontId="2" fillId="33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 applyProtection="1">
      <alignment horizontal="center"/>
      <protection locked="0"/>
    </xf>
    <xf numFmtId="0" fontId="2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7" xfId="0" applyBorder="1" applyAlignment="1" applyProtection="1">
      <alignment horizontal="center"/>
      <protection locked="0"/>
    </xf>
    <xf numFmtId="0" fontId="2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2" fontId="2" fillId="34" borderId="2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2" fontId="2" fillId="34" borderId="24" xfId="0" applyNumberFormat="1" applyFont="1" applyFill="1" applyBorder="1" applyAlignment="1">
      <alignment horizontal="center"/>
    </xf>
  </cellXfs>
  <cellStyles count="49">
    <cellStyle name="Normal" xfId="0"/>
    <cellStyle name="60% - Accent6" xfId="15"/>
    <cellStyle name="40% - Accent6" xfId="16"/>
    <cellStyle name="60% - Accent5" xfId="17"/>
    <cellStyle name="Accent6" xfId="18"/>
    <cellStyle name="40% - Accent5" xfId="19"/>
    <cellStyle name="20% - Accent5" xfId="20"/>
    <cellStyle name="60% - Accent4" xfId="21"/>
    <cellStyle name="Accent5" xfId="22"/>
    <cellStyle name="40% - Accent4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40% - Accent1" xfId="32"/>
    <cellStyle name="20% - Accent1" xfId="33"/>
    <cellStyle name="Accent1" xfId="34"/>
    <cellStyle name="Neutral" xfId="35"/>
    <cellStyle name="60% - Accent1" xfId="36"/>
    <cellStyle name="Bad" xfId="37"/>
    <cellStyle name="20% - Accent4" xfId="38"/>
    <cellStyle name="Total" xfId="39"/>
    <cellStyle name="Output" xfId="40"/>
    <cellStyle name="Currency" xfId="41"/>
    <cellStyle name="20% - Accent3" xfId="42"/>
    <cellStyle name="Note" xfId="43"/>
    <cellStyle name="Input" xfId="44"/>
    <cellStyle name="Heading 4" xfId="45"/>
    <cellStyle name="Calculation" xfId="46"/>
    <cellStyle name="Good" xfId="47"/>
    <cellStyle name="Heading 3" xfId="48"/>
    <cellStyle name="CExplanatory Text" xfId="49"/>
    <cellStyle name="Heading 1" xfId="50"/>
    <cellStyle name="Comma [0]" xfId="51"/>
    <cellStyle name="20% - Accent6" xfId="52"/>
    <cellStyle name="Title" xfId="53"/>
    <cellStyle name="Currency [0]" xfId="54"/>
    <cellStyle name="Warning Text" xfId="55"/>
    <cellStyle name="Followed Hyperlink" xfId="56"/>
    <cellStyle name="Heading 2" xfId="57"/>
    <cellStyle name="Comma" xfId="58"/>
    <cellStyle name="Check Cell" xfId="59"/>
    <cellStyle name="60% - Accent3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ENVELOPE GRAPH</a:t>
            </a:r>
          </a:p>
        </c:rich>
      </c:tx>
      <c:layout>
        <c:manualLayout>
          <c:xMode val="factor"/>
          <c:yMode val="factor"/>
          <c:x val="0.01425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"/>
          <c:y val="0.15075"/>
          <c:w val="0.861"/>
          <c:h val="0.6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C0C0C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Sheet1!$E$8</c:f>
              <c:numCache/>
            </c:numRef>
          </c:xVal>
          <c:yVal>
            <c:numRef>
              <c:f>Sheet1!$D$8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Sheet1!$E$8</c:f>
              <c:numCache/>
            </c:numRef>
          </c:xVal>
          <c:yVal>
            <c:numRef>
              <c:f>Sheet1!$H$4:$H$5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Sheet1!$E$8</c:f>
              <c:numCache/>
            </c:numRef>
          </c:xVal>
          <c:yVal>
            <c:numRef>
              <c:f>Sheet1!$I$4:$I$5</c:f>
              <c:numCache/>
            </c:numRef>
          </c:yVal>
          <c:smooth val="0"/>
        </c:ser>
        <c:axId val="6461464"/>
        <c:axId val="17341977"/>
      </c:scatterChart>
      <c:valAx>
        <c:axId val="6461464"/>
        <c:scaling>
          <c:orientation val="minMax"/>
          <c:max val="3100"/>
          <c:min val="1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MOMENT / 100</a:t>
                </a:r>
              </a:p>
            </c:rich>
          </c:tx>
          <c:layout>
            <c:manualLayout>
              <c:xMode val="factor"/>
              <c:yMode val="factor"/>
              <c:x val="-0.10775"/>
              <c:y val="0.05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41977"/>
        <c:crosses val="autoZero"/>
        <c:crossBetween val="midCat"/>
        <c:dispUnits/>
        <c:majorUnit val="100"/>
        <c:minorUnit val="25"/>
      </c:valAx>
      <c:valAx>
        <c:axId val="17341977"/>
        <c:scaling>
          <c:orientation val="minMax"/>
          <c:max val="2600"/>
          <c:min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WEIGHT (LBS.)</a:t>
                </a:r>
              </a:p>
            </c:rich>
          </c:tx>
          <c:layout>
            <c:manualLayout>
              <c:xMode val="factor"/>
              <c:yMode val="factor"/>
              <c:x val="-0.028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464"/>
        <c:crosses val="autoZero"/>
        <c:crossBetween val="midCat"/>
        <c:dispUnits/>
        <c:majorUnit val="100"/>
        <c:minorUnit val="25"/>
      </c:valAx>
      <c:spPr>
        <a:solidFill>
          <a:srgbClr val="C0C0C0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0.632</cdr:y>
    </cdr:from>
    <cdr:to>
      <cdr:x>0.3255</cdr:x>
      <cdr:y>0.84475</cdr:y>
    </cdr:to>
    <cdr:sp>
      <cdr:nvSpPr>
        <cdr:cNvPr id="1" name="Line 7"/>
        <cdr:cNvSpPr>
          <a:spLocks/>
        </cdr:cNvSpPr>
      </cdr:nvSpPr>
      <cdr:spPr>
        <a:xfrm flipV="1">
          <a:off x="942975" y="3124200"/>
          <a:ext cx="1704975" cy="1047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0.3255</cdr:x>
      <cdr:y>0.25375</cdr:y>
    </cdr:from>
    <cdr:to>
      <cdr:x>0.76925</cdr:x>
      <cdr:y>0.632</cdr:y>
    </cdr:to>
    <cdr:sp>
      <cdr:nvSpPr>
        <cdr:cNvPr id="2" name="Line 8"/>
        <cdr:cNvSpPr>
          <a:spLocks/>
        </cdr:cNvSpPr>
      </cdr:nvSpPr>
      <cdr:spPr>
        <a:xfrm flipV="1">
          <a:off x="2647950" y="1247775"/>
          <a:ext cx="3619500" cy="18669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0.76925</cdr:x>
      <cdr:y>0.25375</cdr:y>
    </cdr:from>
    <cdr:to>
      <cdr:x>0.82775</cdr:x>
      <cdr:y>0.25375</cdr:y>
    </cdr:to>
    <cdr:sp>
      <cdr:nvSpPr>
        <cdr:cNvPr id="3" name="Line 9"/>
        <cdr:cNvSpPr>
          <a:spLocks/>
        </cdr:cNvSpPr>
      </cdr:nvSpPr>
      <cdr:spPr>
        <a:xfrm>
          <a:off x="6267450" y="1247775"/>
          <a:ext cx="476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0.22425</cdr:x>
      <cdr:y>0.25375</cdr:y>
    </cdr:from>
    <cdr:to>
      <cdr:x>0.82775</cdr:x>
      <cdr:y>0.8455</cdr:y>
    </cdr:to>
    <cdr:sp>
      <cdr:nvSpPr>
        <cdr:cNvPr id="4" name="Line 10"/>
        <cdr:cNvSpPr>
          <a:spLocks/>
        </cdr:cNvSpPr>
      </cdr:nvSpPr>
      <cdr:spPr>
        <a:xfrm flipH="1">
          <a:off x="1819275" y="1247775"/>
          <a:ext cx="4924425" cy="29241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0.1785</cdr:x>
      <cdr:y>0.5375</cdr:y>
    </cdr:from>
    <cdr:to>
      <cdr:x>0.48025</cdr:x>
      <cdr:y>0.84475</cdr:y>
    </cdr:to>
    <cdr:sp>
      <cdr:nvSpPr>
        <cdr:cNvPr id="5" name="Line 11"/>
        <cdr:cNvSpPr>
          <a:spLocks/>
        </cdr:cNvSpPr>
      </cdr:nvSpPr>
      <cdr:spPr>
        <a:xfrm flipV="1">
          <a:off x="1447800" y="2647950"/>
          <a:ext cx="2457450" cy="151447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0.43225</cdr:x>
      <cdr:y>0.5375</cdr:y>
    </cdr:from>
    <cdr:to>
      <cdr:x>0.4785</cdr:x>
      <cdr:y>0.53875</cdr:y>
    </cdr:to>
    <cdr:sp>
      <cdr:nvSpPr>
        <cdr:cNvPr id="6" name="Line 12"/>
        <cdr:cNvSpPr>
          <a:spLocks/>
        </cdr:cNvSpPr>
      </cdr:nvSpPr>
      <cdr:spPr>
        <a:xfrm>
          <a:off x="3524250" y="2647950"/>
          <a:ext cx="381000" cy="952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9525</xdr:rowOff>
    </xdr:from>
    <xdr:to>
      <xdr:col>9</xdr:col>
      <xdr:colOff>0</xdr:colOff>
      <xdr:row>40</xdr:row>
      <xdr:rowOff>28575</xdr:rowOff>
    </xdr:to>
    <xdr:graphicFrame>
      <xdr:nvGraphicFramePr>
        <xdr:cNvPr id="1" name="Chart 25"/>
        <xdr:cNvGraphicFramePr/>
      </xdr:nvGraphicFramePr>
      <xdr:xfrm>
        <a:off x="9525" y="1457325"/>
        <a:ext cx="81534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"/>
  <sheetViews>
    <sheetView tabSelected="1" zoomScale="115" zoomScaleNormal="115" workbookViewId="0" topLeftCell="A1">
      <selection activeCell="E4" sqref="E4"/>
    </sheetView>
  </sheetViews>
  <sheetFormatPr defaultColWidth="11.421875" defaultRowHeight="12.75"/>
  <cols>
    <col min="1" max="1" width="8.8515625" style="0" customWidth="1"/>
    <col min="2" max="2" width="17.421875" style="0" customWidth="1"/>
    <col min="3" max="3" width="15.28125" style="1" customWidth="1"/>
    <col min="4" max="4" width="21.00390625" style="1" customWidth="1"/>
    <col min="5" max="5" width="22.421875" style="1" customWidth="1"/>
    <col min="6" max="7" width="8.8515625" style="0" customWidth="1"/>
    <col min="8" max="8" width="10.8515625" style="0" customWidth="1"/>
    <col min="9" max="16384" width="8.8515625" style="0" customWidth="1"/>
  </cols>
  <sheetData>
    <row r="1" ht="12.75"/>
    <row r="2" spans="2:5" ht="13.5">
      <c r="B2" s="2" t="s">
        <v>0</v>
      </c>
      <c r="C2" s="3" t="s">
        <v>1</v>
      </c>
      <c r="D2" s="4" t="s">
        <v>2</v>
      </c>
      <c r="E2" s="17" t="s">
        <v>3</v>
      </c>
    </row>
    <row r="3" spans="2:6" ht="12.75">
      <c r="B3" s="5" t="s">
        <v>4</v>
      </c>
      <c r="C3" s="6"/>
      <c r="D3" s="7">
        <v>1606.15</v>
      </c>
      <c r="E3" s="18">
        <f>1606.15*112.68/100</f>
        <v>1809.8098200000002</v>
      </c>
      <c r="F3" s="19"/>
    </row>
    <row r="4" spans="2:9" ht="12">
      <c r="B4" s="8" t="s">
        <v>5</v>
      </c>
      <c r="C4" s="9">
        <v>40</v>
      </c>
      <c r="D4" s="10">
        <f>C4*6</f>
        <v>240</v>
      </c>
      <c r="E4" s="20">
        <f>D4*1.08</f>
        <v>259.20000000000005</v>
      </c>
      <c r="H4" s="21" t="s">
        <v>6</v>
      </c>
      <c r="I4" s="21" t="s">
        <v>7</v>
      </c>
    </row>
    <row r="5" spans="2:9" ht="12">
      <c r="B5" s="8" t="s">
        <v>8</v>
      </c>
      <c r="C5" s="9">
        <v>340</v>
      </c>
      <c r="D5" s="10">
        <f>C5</f>
        <v>340</v>
      </c>
      <c r="E5" s="20">
        <f>C5*1.08</f>
        <v>367.20000000000005</v>
      </c>
      <c r="H5" s="1">
        <v>60</v>
      </c>
      <c r="I5" s="1">
        <v>58.8</v>
      </c>
    </row>
    <row r="6" spans="2:9" ht="12">
      <c r="B6" s="8" t="s">
        <v>9</v>
      </c>
      <c r="C6" s="9">
        <v>170</v>
      </c>
      <c r="D6" s="10">
        <f>C6</f>
        <v>170</v>
      </c>
      <c r="E6" s="20">
        <f>D6*1.42</f>
        <v>241.39999999999998</v>
      </c>
      <c r="H6" s="1">
        <v>40</v>
      </c>
      <c r="I6" s="1">
        <v>38.8</v>
      </c>
    </row>
    <row r="7" spans="2:9" ht="12.75">
      <c r="B7" s="11" t="s">
        <v>10</v>
      </c>
      <c r="C7" s="12">
        <v>0</v>
      </c>
      <c r="D7" s="13">
        <f>C7</f>
        <v>0</v>
      </c>
      <c r="E7" s="22">
        <f>D7*1.67</f>
        <v>0</v>
      </c>
      <c r="H7" s="1">
        <v>30</v>
      </c>
      <c r="I7" s="1">
        <v>28.8</v>
      </c>
    </row>
    <row r="8" spans="2:5" ht="13.5">
      <c r="B8" s="14"/>
      <c r="C8" s="15" t="s">
        <v>11</v>
      </c>
      <c r="D8" s="16">
        <f>SUM(D3:D7)</f>
        <v>2356.15</v>
      </c>
      <c r="E8" s="23">
        <f>SUM(E3:E7)</f>
        <v>2677.60982</v>
      </c>
    </row>
    <row r="9" ht="12.75">
      <c r="H9" t="s">
        <v>12</v>
      </c>
    </row>
    <row r="11" spans="9:11" ht="12">
      <c r="I11" s="21" t="s">
        <v>13</v>
      </c>
      <c r="J11" s="21" t="s">
        <v>14</v>
      </c>
      <c r="K11" s="21" t="s">
        <v>15</v>
      </c>
    </row>
    <row r="12" spans="9:11" ht="12">
      <c r="I12" s="1">
        <v>2050</v>
      </c>
      <c r="J12" s="1">
        <v>2263</v>
      </c>
      <c r="K12" s="1">
        <v>2425</v>
      </c>
    </row>
    <row r="13" spans="9:11" ht="12">
      <c r="I13" s="1">
        <v>2100</v>
      </c>
      <c r="J13" s="1">
        <v>2329</v>
      </c>
      <c r="K13" s="1">
        <v>2484</v>
      </c>
    </row>
    <row r="14" spans="9:11" ht="12">
      <c r="I14" s="1">
        <v>2150</v>
      </c>
      <c r="J14" s="1">
        <v>2396</v>
      </c>
      <c r="K14" s="1">
        <v>2543</v>
      </c>
    </row>
    <row r="15" spans="9:11" ht="12">
      <c r="I15" s="1">
        <v>2200</v>
      </c>
      <c r="J15" s="1">
        <v>2463</v>
      </c>
      <c r="K15" s="1">
        <v>2603</v>
      </c>
    </row>
    <row r="16" spans="9:11" ht="12">
      <c r="I16" s="1">
        <v>2250</v>
      </c>
      <c r="J16" s="1">
        <v>2531</v>
      </c>
      <c r="K16" s="1">
        <v>2662</v>
      </c>
    </row>
    <row r="17" spans="9:11" ht="12">
      <c r="I17" s="1">
        <v>2300</v>
      </c>
      <c r="J17" s="1">
        <v>2599</v>
      </c>
      <c r="K17" s="1">
        <v>2721</v>
      </c>
    </row>
    <row r="18" spans="9:11" ht="12">
      <c r="I18" s="1">
        <v>2350</v>
      </c>
      <c r="J18" s="1">
        <v>2668</v>
      </c>
      <c r="K18" s="1">
        <v>2780</v>
      </c>
    </row>
    <row r="19" spans="9:11" ht="12">
      <c r="I19" s="1">
        <v>2400</v>
      </c>
      <c r="J19" s="1">
        <v>2736</v>
      </c>
      <c r="K19" s="1">
        <v>2839</v>
      </c>
    </row>
    <row r="20" spans="9:11" ht="12">
      <c r="I20" s="1">
        <v>2450</v>
      </c>
      <c r="J20" s="1">
        <v>2805</v>
      </c>
      <c r="K20" s="1">
        <v>2898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LEVEL3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link.brian</dc:creator>
  <cp:keywords/>
  <dc:description/>
  <cp:lastModifiedBy>madisonshelton</cp:lastModifiedBy>
  <cp:lastPrinted>2003-06-14T18:46:56Z</cp:lastPrinted>
  <dcterms:created xsi:type="dcterms:W3CDTF">1999-04-13T16:05:49Z</dcterms:created>
  <dcterms:modified xsi:type="dcterms:W3CDTF">2023-12-16T16:35:41Z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">
    <vt:r8>-2101494126</vt:r8>
  </property>
  <property fmtid="{D5CDD505-2E9C-101B-9397-08002B2CF9AE}" pid="3" name="_EmailSubje">
    <vt:lpwstr>[musketeermail] Beech Aero Club website is OPEN !!!</vt:lpwstr>
  </property>
  <property fmtid="{D5CDD505-2E9C-101B-9397-08002B2CF9AE}" pid="4" name="_AuthorEma">
    <vt:lpwstr>david.snodgrass@unisys.com</vt:lpwstr>
  </property>
  <property fmtid="{D5CDD505-2E9C-101B-9397-08002B2CF9AE}" pid="5" name="_AuthorEmailDisplayNa">
    <vt:lpwstr>Snodgrass, David L.</vt:lpwstr>
  </property>
  <property fmtid="{D5CDD505-2E9C-101B-9397-08002B2CF9AE}" pid="6" name="_ReviewingToolsShownOn">
    <vt:lpwstr/>
  </property>
  <property fmtid="{D5CDD505-2E9C-101B-9397-08002B2CF9AE}" pid="7" name="KSOProductBuildV">
    <vt:lpwstr>1033-5.5.1.8075</vt:lpwstr>
  </property>
  <property fmtid="{D5CDD505-2E9C-101B-9397-08002B2CF9AE}" pid="8" name="퀀_generated_2.-2147483648">
    <vt:i4>2052</vt:i4>
  </property>
</Properties>
</file>